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103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<sst xmlns="http://schemas.openxmlformats.org/spreadsheetml/2006/main" count="225" uniqueCount="93">
  <si>
    <t>№ п/п</t>
  </si>
  <si>
    <t>Наименование</t>
  </si>
  <si>
    <t>Ед. изм.</t>
  </si>
  <si>
    <t>I</t>
  </si>
  <si>
    <t>км</t>
  </si>
  <si>
    <t>Итого по ВЛ-10 кВ</t>
  </si>
  <si>
    <t>VI</t>
  </si>
  <si>
    <t>VII</t>
  </si>
  <si>
    <t>шт</t>
  </si>
  <si>
    <t xml:space="preserve">Капитальный ремонт ВЛ-10кВ  </t>
  </si>
  <si>
    <t>Капитальный ремонт ТП</t>
  </si>
  <si>
    <t xml:space="preserve">Капитальный ремонт КЛ-10кВ  </t>
  </si>
  <si>
    <t xml:space="preserve">Капитальный ремонт КЛ-0,4кВ  </t>
  </si>
  <si>
    <t>Итого по ремонту ТП</t>
  </si>
  <si>
    <t>Итого по ремонту КЛ-10 кВ</t>
  </si>
  <si>
    <t>Итого по ремонту КЛ-0,4кВ</t>
  </si>
  <si>
    <t>Кол-во (план)</t>
  </si>
  <si>
    <t>Сметная стоимость    (тыс. руб.)</t>
  </si>
  <si>
    <t xml:space="preserve">Капитальный ремонт КЛ-10 кВ   
</t>
  </si>
  <si>
    <t xml:space="preserve">Капитальный ремонт КЛ-0,4 кВ   
</t>
  </si>
  <si>
    <t>N</t>
  </si>
  <si>
    <t>Код</t>
  </si>
  <si>
    <t>Количество</t>
  </si>
  <si>
    <t>Единица</t>
  </si>
  <si>
    <t>Дата</t>
  </si>
  <si>
    <t>опора ж/б одностоечная</t>
  </si>
  <si>
    <t>04.06.2008</t>
  </si>
  <si>
    <t>опора ж/б двухстоечная</t>
  </si>
  <si>
    <t>30.03.2007</t>
  </si>
  <si>
    <t>опора ж/б трехстоечная</t>
  </si>
  <si>
    <t>26.09.2017</t>
  </si>
  <si>
    <t>опора деревянная  с ж/б приставкой  одностоечная</t>
  </si>
  <si>
    <t>опора деревянная  с ж/б приставкой  двухстоечная</t>
  </si>
  <si>
    <t>опора деревянная  с ж/б приставкой  трехстоечная</t>
  </si>
  <si>
    <t>провод 3хА120</t>
  </si>
  <si>
    <t>провод А95</t>
  </si>
  <si>
    <t>20887  ВЛ-10 кВ ф.РП-23/10 - РП-2/11</t>
  </si>
  <si>
    <t>опора деревянная с ж/б приставкой</t>
  </si>
  <si>
    <t>30.09.2014</t>
  </si>
  <si>
    <t>15.04.2016</t>
  </si>
  <si>
    <t>опора металлическая</t>
  </si>
  <si>
    <t>реклоузер OSM/TEL-15.5-16/630-204</t>
  </si>
  <si>
    <t>провод 3А70</t>
  </si>
  <si>
    <t>провод 3А95</t>
  </si>
  <si>
    <t>провод 3АС120</t>
  </si>
  <si>
    <t>провод 3СИП-3 1х95</t>
  </si>
  <si>
    <t>33718  ВЛ-10 кВ ф.24/6 - РП-7/4</t>
  </si>
  <si>
    <t>опора деревянная не пропитанная с ж/б приставкой</t>
  </si>
  <si>
    <t>18.06.2008</t>
  </si>
  <si>
    <t>31.08.2007</t>
  </si>
  <si>
    <t>опора ж/б</t>
  </si>
  <si>
    <t>разъединитель РЛНД-10</t>
  </si>
  <si>
    <t>30.01.2009</t>
  </si>
  <si>
    <t>разъединитель РЛНД-1-10Б/630</t>
  </si>
  <si>
    <t>31.08.2010</t>
  </si>
  <si>
    <t>провод А50</t>
  </si>
  <si>
    <t>провод А70</t>
  </si>
  <si>
    <t>28.02.2006</t>
  </si>
  <si>
    <t>провод А120</t>
  </si>
  <si>
    <t>20882  ВЛ-10 кВ ф.32/15 - 652</t>
  </si>
  <si>
    <t>ф. 2:</t>
  </si>
  <si>
    <t>29.06.2007</t>
  </si>
  <si>
    <t>провод 4А50</t>
  </si>
  <si>
    <t>31.03.2016</t>
  </si>
  <si>
    <t>ф. 5:</t>
  </si>
  <si>
    <t>26.11.2007</t>
  </si>
  <si>
    <t>провод 4А35</t>
  </si>
  <si>
    <t>провод 4А70</t>
  </si>
  <si>
    <t>ф. 6:</t>
  </si>
  <si>
    <t>33719  ВЛ-0,4 кВ ТП-688 ф.2, ф.5, ф.6</t>
  </si>
  <si>
    <t>Муниципального унитарного предприятия города Абакана "Абаканские электрические сети"</t>
  </si>
  <si>
    <t>ф.27/9-291</t>
  </si>
  <si>
    <t>ф.28/15-РП-7/14</t>
  </si>
  <si>
    <t>II</t>
  </si>
  <si>
    <t>Фактическая стоимость    (тыс. руб.)</t>
  </si>
  <si>
    <t>Кол-во (факт)</t>
  </si>
  <si>
    <t>Процент выполнения</t>
  </si>
  <si>
    <t>Утверждаю</t>
  </si>
  <si>
    <t>Директор МУП АЭС</t>
  </si>
  <si>
    <t>____________А.А. Кочетков</t>
  </si>
  <si>
    <t>"___"___________2018 г.</t>
  </si>
  <si>
    <t>ВСЕГО ПО КАПИТАЛЬНОМУ РЕМОНТУ 2018г.</t>
  </si>
  <si>
    <t>V</t>
  </si>
  <si>
    <t>Капитальный ремонт производственной базы ул. Кирова 20в</t>
  </si>
  <si>
    <t>ОТЧЕТ по   КАПИТАЛЬНОМУ  РЕМОНТУ  на 01.07.2018 г.</t>
  </si>
  <si>
    <t>Главный бухгалтер</t>
  </si>
  <si>
    <t>О.В. Гапон</t>
  </si>
  <si>
    <t>Зам. начальника ПТО</t>
  </si>
  <si>
    <t>О.С. Арапаева</t>
  </si>
  <si>
    <t>Кап ремонт ВЛ-0,4 кВ КТП-10-1- ф.4, ВЛ-10-кВ ф.200-227, ф. 24/25-РП-7/5 , КТП-853</t>
  </si>
  <si>
    <t>Капитальный ремонт  трансформаторов 400 кВА ,630 кВА ( с ТП-480-2х630, ТП-377-ТМ-400, ТП-16-ТМ-400, ТП-130- ТМ-400, ТП-278 - ТМ-400)</t>
  </si>
  <si>
    <r>
      <t xml:space="preserve">Капитальный ремонт трансформаторных подстанций ( </t>
    </r>
    <r>
      <rPr>
        <u val="single"/>
        <sz val="10"/>
        <color indexed="8"/>
        <rFont val="Times New Roman"/>
        <family val="1"/>
      </rPr>
      <t>ТП-136,</t>
    </r>
    <r>
      <rPr>
        <sz val="10"/>
        <color indexed="8"/>
        <rFont val="Times New Roman"/>
        <family val="1"/>
      </rPr>
      <t xml:space="preserve"> </t>
    </r>
    <r>
      <rPr>
        <b/>
        <u val="single"/>
        <sz val="10"/>
        <color indexed="8"/>
        <rFont val="Times New Roman"/>
        <family val="1"/>
      </rPr>
      <t>ТП-134</t>
    </r>
    <r>
      <rPr>
        <sz val="10"/>
        <color indexed="8"/>
        <rFont val="Times New Roman"/>
        <family val="1"/>
      </rPr>
      <t xml:space="preserve">, </t>
    </r>
    <r>
      <rPr>
        <u val="single"/>
        <sz val="10"/>
        <color indexed="8"/>
        <rFont val="Times New Roman"/>
        <family val="1"/>
      </rPr>
      <t>ТП-160</t>
    </r>
    <r>
      <rPr>
        <sz val="10"/>
        <color indexed="8"/>
        <rFont val="Times New Roman"/>
        <family val="1"/>
      </rPr>
      <t xml:space="preserve">, </t>
    </r>
    <r>
      <rPr>
        <u val="single"/>
        <sz val="10"/>
        <color indexed="8"/>
        <rFont val="Times New Roman"/>
        <family val="1"/>
      </rPr>
      <t>ТП-203</t>
    </r>
    <r>
      <rPr>
        <sz val="10"/>
        <color indexed="8"/>
        <rFont val="Times New Roman"/>
        <family val="1"/>
      </rPr>
      <t xml:space="preserve">, ТП-205, </t>
    </r>
    <r>
      <rPr>
        <u val="single"/>
        <sz val="10"/>
        <color indexed="8"/>
        <rFont val="Times New Roman"/>
        <family val="1"/>
      </rPr>
      <t>ТП-156,</t>
    </r>
    <r>
      <rPr>
        <sz val="10"/>
        <color indexed="8"/>
        <rFont val="Times New Roman"/>
        <family val="1"/>
      </rPr>
      <t xml:space="preserve"> </t>
    </r>
    <r>
      <rPr>
        <u val="single"/>
        <sz val="10"/>
        <color indexed="8"/>
        <rFont val="Times New Roman"/>
        <family val="1"/>
      </rPr>
      <t>ТП-129,</t>
    </r>
    <r>
      <rPr>
        <sz val="10"/>
        <color indexed="8"/>
        <rFont val="Times New Roman"/>
        <family val="1"/>
      </rPr>
      <t xml:space="preserve"> </t>
    </r>
    <r>
      <rPr>
        <u val="single"/>
        <sz val="10"/>
        <color indexed="8"/>
        <rFont val="Times New Roman"/>
        <family val="1"/>
      </rPr>
      <t>ТП-246</t>
    </r>
    <r>
      <rPr>
        <sz val="10"/>
        <color indexed="8"/>
        <rFont val="Times New Roman"/>
        <family val="1"/>
      </rPr>
      <t xml:space="preserve">, ТП-208, </t>
    </r>
    <r>
      <rPr>
        <u val="single"/>
        <sz val="10"/>
        <color indexed="8"/>
        <rFont val="Times New Roman"/>
        <family val="1"/>
      </rPr>
      <t>ТП-128</t>
    </r>
    <r>
      <rPr>
        <sz val="10"/>
        <color indexed="8"/>
        <rFont val="Times New Roman"/>
        <family val="1"/>
      </rPr>
      <t xml:space="preserve">, </t>
    </r>
    <r>
      <rPr>
        <u val="single"/>
        <sz val="10"/>
        <color indexed="8"/>
        <rFont val="Times New Roman"/>
        <family val="1"/>
      </rPr>
      <t>ТП-180</t>
    </r>
    <r>
      <rPr>
        <sz val="10"/>
        <color indexed="8"/>
        <rFont val="Times New Roman"/>
        <family val="1"/>
      </rPr>
      <t xml:space="preserve">, </t>
    </r>
    <r>
      <rPr>
        <u val="single"/>
        <sz val="10"/>
        <color indexed="8"/>
        <rFont val="Times New Roman"/>
        <family val="1"/>
      </rPr>
      <t>ТП-202</t>
    </r>
    <r>
      <rPr>
        <sz val="10"/>
        <color indexed="8"/>
        <rFont val="Times New Roman"/>
        <family val="1"/>
      </rPr>
      <t xml:space="preserve">, </t>
    </r>
    <r>
      <rPr>
        <u val="single"/>
        <sz val="10"/>
        <color indexed="8"/>
        <rFont val="Times New Roman"/>
        <family val="1"/>
      </rPr>
      <t>ТП-201</t>
    </r>
    <r>
      <rPr>
        <sz val="10"/>
        <color indexed="8"/>
        <rFont val="Times New Roman"/>
        <family val="1"/>
      </rPr>
      <t xml:space="preserve">, </t>
    </r>
    <r>
      <rPr>
        <u val="single"/>
        <sz val="10"/>
        <color indexed="8"/>
        <rFont val="Times New Roman"/>
        <family val="1"/>
      </rPr>
      <t>ТП-178</t>
    </r>
    <r>
      <rPr>
        <sz val="10"/>
        <color indexed="8"/>
        <rFont val="Times New Roman"/>
        <family val="1"/>
      </rPr>
      <t>,</t>
    </r>
    <r>
      <rPr>
        <b/>
        <sz val="10"/>
        <color indexed="8"/>
        <rFont val="Times New Roman"/>
        <family val="1"/>
      </rPr>
      <t xml:space="preserve"> </t>
    </r>
    <r>
      <rPr>
        <b/>
        <u val="single"/>
        <sz val="10"/>
        <color indexed="8"/>
        <rFont val="Times New Roman"/>
        <family val="1"/>
      </rPr>
      <t>ТП-130,</t>
    </r>
    <r>
      <rPr>
        <sz val="10"/>
        <color indexed="8"/>
        <rFont val="Times New Roman"/>
        <family val="1"/>
      </rPr>
      <t xml:space="preserve"> </t>
    </r>
    <r>
      <rPr>
        <u val="single"/>
        <sz val="10"/>
        <color indexed="8"/>
        <rFont val="Times New Roman"/>
        <family val="1"/>
      </rPr>
      <t>ТП-250</t>
    </r>
    <r>
      <rPr>
        <sz val="10"/>
        <color indexed="8"/>
        <rFont val="Times New Roman"/>
        <family val="1"/>
      </rPr>
      <t xml:space="preserve">, </t>
    </r>
    <r>
      <rPr>
        <u val="single"/>
        <sz val="10"/>
        <color indexed="8"/>
        <rFont val="Times New Roman"/>
        <family val="1"/>
      </rPr>
      <t>ТП-155</t>
    </r>
    <r>
      <rPr>
        <sz val="10"/>
        <color indexed="8"/>
        <rFont val="Times New Roman"/>
        <family val="1"/>
      </rPr>
      <t xml:space="preserve">, ТП-179, </t>
    </r>
    <r>
      <rPr>
        <b/>
        <u val="single"/>
        <sz val="10"/>
        <color indexed="8"/>
        <rFont val="Times New Roman"/>
        <family val="1"/>
      </rPr>
      <t>ТП-131</t>
    </r>
    <r>
      <rPr>
        <sz val="10"/>
        <color indexed="8"/>
        <rFont val="Times New Roman"/>
        <family val="1"/>
      </rPr>
      <t xml:space="preserve">, </t>
    </r>
    <r>
      <rPr>
        <u val="single"/>
        <sz val="10"/>
        <color indexed="8"/>
        <rFont val="Times New Roman"/>
        <family val="1"/>
      </rPr>
      <t>ТП-154)</t>
    </r>
  </si>
  <si>
    <r>
      <t xml:space="preserve">Капитальный ремонт трансформаторных подстанций (строит. часть)              
</t>
    </r>
    <r>
      <rPr>
        <b/>
        <sz val="10"/>
        <color indexed="8"/>
        <rFont val="Times New Roman"/>
        <family val="1"/>
      </rPr>
      <t>ТП-203</t>
    </r>
    <r>
      <rPr>
        <sz val="10"/>
        <color indexed="8"/>
        <rFont val="Times New Roman"/>
        <family val="1"/>
      </rPr>
      <t xml:space="preserve">, ТП-205, </t>
    </r>
    <r>
      <rPr>
        <b/>
        <sz val="10"/>
        <color indexed="8"/>
        <rFont val="Times New Roman"/>
        <family val="1"/>
      </rPr>
      <t>ТП-202</t>
    </r>
    <r>
      <rPr>
        <sz val="10"/>
        <color indexed="8"/>
        <rFont val="Times New Roman"/>
        <family val="1"/>
      </rPr>
      <t xml:space="preserve">, ТП-282, </t>
    </r>
    <r>
      <rPr>
        <b/>
        <sz val="10"/>
        <color indexed="8"/>
        <rFont val="Times New Roman"/>
        <family val="1"/>
      </rPr>
      <t>ТП-250</t>
    </r>
    <r>
      <rPr>
        <sz val="10"/>
        <color indexed="8"/>
        <rFont val="Times New Roman"/>
        <family val="1"/>
      </rPr>
      <t xml:space="preserve">, ТП-208, </t>
    </r>
    <r>
      <rPr>
        <b/>
        <sz val="10"/>
        <color indexed="8"/>
        <rFont val="Times New Roman"/>
        <family val="1"/>
      </rPr>
      <t>ТП-178</t>
    </r>
    <r>
      <rPr>
        <sz val="10"/>
        <color indexed="8"/>
        <rFont val="Times New Roman"/>
        <family val="1"/>
      </rPr>
      <t xml:space="preserve">, </t>
    </r>
    <r>
      <rPr>
        <b/>
        <sz val="10"/>
        <color indexed="8"/>
        <rFont val="Times New Roman"/>
        <family val="1"/>
      </rPr>
      <t>ТП-160</t>
    </r>
    <r>
      <rPr>
        <sz val="10"/>
        <color indexed="8"/>
        <rFont val="Times New Roman"/>
        <family val="1"/>
      </rPr>
      <t xml:space="preserve">, ТП-239, ТП-290, </t>
    </r>
    <r>
      <rPr>
        <b/>
        <sz val="10"/>
        <color indexed="8"/>
        <rFont val="Times New Roman"/>
        <family val="1"/>
      </rPr>
      <t>ТП-179</t>
    </r>
    <r>
      <rPr>
        <sz val="10"/>
        <color indexed="8"/>
        <rFont val="Times New Roman"/>
        <family val="1"/>
      </rPr>
      <t xml:space="preserve">, ТП-180, </t>
    </r>
    <r>
      <rPr>
        <b/>
        <sz val="10"/>
        <color indexed="8"/>
        <rFont val="Times New Roman"/>
        <family val="1"/>
      </rPr>
      <t>ТП-201</t>
    </r>
    <r>
      <rPr>
        <sz val="10"/>
        <color indexed="8"/>
        <rFont val="Times New Roman"/>
        <family val="1"/>
      </rPr>
      <t xml:space="preserve">, ТП-215,  </t>
    </r>
    <r>
      <rPr>
        <b/>
        <sz val="10"/>
        <color indexed="8"/>
        <rFont val="Times New Roman"/>
        <family val="1"/>
      </rPr>
      <t>ТП-156</t>
    </r>
    <r>
      <rPr>
        <sz val="10"/>
        <color indexed="8"/>
        <rFont val="Times New Roman"/>
        <family val="1"/>
      </rPr>
      <t>, ТП-244, ТП-246,  ТП-216, ТП-217, ТП-155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</si>
</sst>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"/>
    <numFmt numFmtId="174" formatCode="0.00000"/>
    <numFmt numFmtId="175" formatCode="0.000"/>
    <numFmt numFmtId="176" formatCode="_-* #,##0.000_р_._-;\-* #,##0.000_р_._-;_-* &quot;-&quot;??_р_._-;_-@_-"/>
    <numFmt numFmtId="177" formatCode="_-* #,##0.0000_р_._-;\-* #,##0.0000_р_._-;_-* &quot;-&quot;??_р_._-;_-@_-"/>
    <numFmt numFmtId="178" formatCode="_-* #,##0.0_р_._-;\-* #,##0.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8"/>
      <color indexed="59"/>
      <name val="Arial"/>
      <family val="2"/>
    </font>
    <font>
      <sz val="8"/>
      <color indexed="8"/>
      <name val="Arial"/>
      <family val="2"/>
    </font>
    <font>
      <sz val="11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/>
      <top style="medium"/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justify"/>
    </xf>
    <xf numFmtId="2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34" borderId="13" xfId="53" applyNumberFormat="1" applyFont="1" applyFill="1" applyBorder="1" applyAlignment="1">
      <alignment horizontal="left" vertical="top"/>
      <protection/>
    </xf>
    <xf numFmtId="1" fontId="9" fillId="34" borderId="13" xfId="53" applyNumberFormat="1" applyFont="1" applyFill="1" applyBorder="1" applyAlignment="1">
      <alignment horizontal="right" vertical="top"/>
      <protection/>
    </xf>
    <xf numFmtId="1" fontId="9" fillId="34" borderId="13" xfId="53" applyNumberFormat="1" applyFont="1" applyFill="1" applyBorder="1" applyAlignment="1">
      <alignment horizontal="left" vertical="top"/>
      <protection/>
    </xf>
    <xf numFmtId="0" fontId="9" fillId="34" borderId="13" xfId="53" applyNumberFormat="1" applyFont="1" applyFill="1" applyBorder="1" applyAlignment="1">
      <alignment horizontal="left" vertical="top"/>
      <protection/>
    </xf>
    <xf numFmtId="174" fontId="9" fillId="34" borderId="13" xfId="53" applyNumberFormat="1" applyFont="1" applyFill="1" applyBorder="1" applyAlignment="1">
      <alignment horizontal="right" vertical="top"/>
      <protection/>
    </xf>
    <xf numFmtId="0" fontId="7" fillId="0" borderId="0" xfId="53">
      <alignment/>
      <protection/>
    </xf>
    <xf numFmtId="0" fontId="0" fillId="35" borderId="0" xfId="0" applyFill="1" applyAlignment="1">
      <alignment/>
    </xf>
    <xf numFmtId="0" fontId="10" fillId="0" borderId="0" xfId="0" applyFont="1" applyAlignment="1">
      <alignment horizontal="left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5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6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6" fillId="0" borderId="17" xfId="0" applyFont="1" applyBorder="1" applyAlignment="1">
      <alignment wrapText="1"/>
    </xf>
    <xf numFmtId="0" fontId="6" fillId="0" borderId="17" xfId="0" applyFont="1" applyBorder="1" applyAlignment="1">
      <alignment horizontal="center" wrapText="1"/>
    </xf>
    <xf numFmtId="4" fontId="6" fillId="0" borderId="17" xfId="0" applyNumberFormat="1" applyFont="1" applyFill="1" applyBorder="1" applyAlignment="1">
      <alignment horizontal="center" wrapText="1"/>
    </xf>
    <xf numFmtId="0" fontId="0" fillId="0" borderId="17" xfId="0" applyBorder="1" applyAlignment="1">
      <alignment wrapText="1"/>
    </xf>
    <xf numFmtId="0" fontId="4" fillId="0" borderId="16" xfId="0" applyFont="1" applyFill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4" fontId="3" fillId="0" borderId="17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3" fillId="0" borderId="18" xfId="0" applyFont="1" applyBorder="1" applyAlignment="1">
      <alignment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2" fontId="3" fillId="0" borderId="17" xfId="0" applyNumberFormat="1" applyFont="1" applyBorder="1" applyAlignment="1">
      <alignment horizontal="center"/>
    </xf>
    <xf numFmtId="175" fontId="3" fillId="0" borderId="17" xfId="0" applyNumberFormat="1" applyFont="1" applyBorder="1" applyAlignment="1">
      <alignment horizontal="center"/>
    </xf>
    <xf numFmtId="0" fontId="3" fillId="33" borderId="21" xfId="0" applyFont="1" applyFill="1" applyBorder="1" applyAlignment="1">
      <alignment wrapText="1"/>
    </xf>
    <xf numFmtId="0" fontId="3" fillId="33" borderId="21" xfId="0" applyFont="1" applyFill="1" applyBorder="1" applyAlignment="1">
      <alignment horizontal="center"/>
    </xf>
    <xf numFmtId="4" fontId="3" fillId="33" borderId="21" xfId="0" applyNumberFormat="1" applyFont="1" applyFill="1" applyBorder="1" applyAlignment="1">
      <alignment horizontal="center"/>
    </xf>
    <xf numFmtId="9" fontId="13" fillId="0" borderId="22" xfId="0" applyNumberFormat="1" applyFont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1" xfId="0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175" fontId="3" fillId="0" borderId="21" xfId="0" applyNumberFormat="1" applyFont="1" applyBorder="1" applyAlignment="1">
      <alignment horizontal="center"/>
    </xf>
    <xf numFmtId="4" fontId="3" fillId="0" borderId="21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2" fontId="3" fillId="33" borderId="21" xfId="0" applyNumberFormat="1" applyFont="1" applyFill="1" applyBorder="1" applyAlignment="1">
      <alignment horizontal="center"/>
    </xf>
    <xf numFmtId="175" fontId="3" fillId="33" borderId="21" xfId="0" applyNumberFormat="1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51" fillId="0" borderId="10" xfId="0" applyFont="1" applyBorder="1" applyAlignment="1">
      <alignment horizontal="left" vertical="top" wrapText="1"/>
    </xf>
    <xf numFmtId="1" fontId="3" fillId="0" borderId="17" xfId="0" applyNumberFormat="1" applyFont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4" fillId="0" borderId="21" xfId="0" applyFont="1" applyBorder="1" applyAlignment="1">
      <alignment wrapText="1"/>
    </xf>
    <xf numFmtId="0" fontId="5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2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wrapText="1"/>
    </xf>
    <xf numFmtId="0" fontId="3" fillId="33" borderId="26" xfId="0" applyFont="1" applyFill="1" applyBorder="1" applyAlignment="1">
      <alignment horizontal="left" wrapText="1"/>
    </xf>
    <xf numFmtId="0" fontId="3" fillId="33" borderId="27" xfId="0" applyFont="1" applyFill="1" applyBorder="1" applyAlignment="1">
      <alignment horizontal="left" wrapText="1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0">
      <selection activeCell="B34" sqref="B34"/>
    </sheetView>
  </sheetViews>
  <sheetFormatPr defaultColWidth="9.140625" defaultRowHeight="15"/>
  <cols>
    <col min="1" max="1" width="7.421875" style="8" customWidth="1"/>
    <col min="2" max="2" width="66.28125" style="8" customWidth="1"/>
    <col min="3" max="3" width="8.8515625" style="8" customWidth="1"/>
    <col min="4" max="5" width="9.421875" style="8" customWidth="1"/>
    <col min="6" max="6" width="18.7109375" style="8" customWidth="1"/>
    <col min="7" max="7" width="21.00390625" style="8" customWidth="1"/>
    <col min="8" max="8" width="23.7109375" style="0" customWidth="1"/>
    <col min="9" max="9" width="15.421875" style="0" customWidth="1"/>
  </cols>
  <sheetData>
    <row r="1" spans="1:8" ht="17.25" customHeight="1">
      <c r="A1" s="3"/>
      <c r="B1" s="3"/>
      <c r="C1" s="3"/>
      <c r="D1" s="3"/>
      <c r="E1" s="3"/>
      <c r="F1" s="1"/>
      <c r="G1" s="53" t="s">
        <v>77</v>
      </c>
      <c r="H1" s="53"/>
    </row>
    <row r="2" spans="1:8" ht="15.75" customHeight="1">
      <c r="A2" s="3"/>
      <c r="B2" s="3"/>
      <c r="C2" s="3"/>
      <c r="D2" s="3"/>
      <c r="E2" s="3"/>
      <c r="F2" s="1"/>
      <c r="G2" s="53" t="s">
        <v>78</v>
      </c>
      <c r="H2" s="53"/>
    </row>
    <row r="3" spans="1:8" ht="17.25" customHeight="1">
      <c r="A3" s="3"/>
      <c r="B3" s="3"/>
      <c r="C3" s="3"/>
      <c r="D3" s="3"/>
      <c r="E3" s="3"/>
      <c r="F3" s="1"/>
      <c r="G3" s="53" t="s">
        <v>79</v>
      </c>
      <c r="H3" s="53"/>
    </row>
    <row r="4" spans="1:8" ht="16.5" customHeight="1">
      <c r="A4" s="3"/>
      <c r="B4" s="3"/>
      <c r="C4" s="3"/>
      <c r="D4" s="3"/>
      <c r="E4" s="3"/>
      <c r="F4" s="20"/>
      <c r="G4" s="79" t="s">
        <v>80</v>
      </c>
      <c r="H4" s="79"/>
    </row>
    <row r="5" spans="1:7" ht="21" customHeight="1">
      <c r="A5" s="3"/>
      <c r="B5" s="3"/>
      <c r="C5" s="3"/>
      <c r="D5" s="3"/>
      <c r="E5" s="3"/>
      <c r="F5" s="3"/>
      <c r="G5" s="3"/>
    </row>
    <row r="6" spans="1:7" ht="15">
      <c r="A6" s="3"/>
      <c r="B6" s="88" t="s">
        <v>84</v>
      </c>
      <c r="C6" s="88"/>
      <c r="D6" s="88"/>
      <c r="E6" s="88"/>
      <c r="F6" s="88"/>
      <c r="G6" s="24"/>
    </row>
    <row r="7" spans="1:7" ht="15">
      <c r="A7" s="3"/>
      <c r="B7" s="88" t="s">
        <v>70</v>
      </c>
      <c r="C7" s="88"/>
      <c r="D7" s="88"/>
      <c r="E7" s="88"/>
      <c r="F7" s="88"/>
      <c r="G7" s="24"/>
    </row>
    <row r="8" spans="1:7" ht="15">
      <c r="A8" s="3"/>
      <c r="B8" s="3"/>
      <c r="C8" s="4"/>
      <c r="D8" s="4"/>
      <c r="E8" s="4"/>
      <c r="F8" s="4"/>
      <c r="G8" s="4"/>
    </row>
    <row r="9" spans="1:7" ht="11.25" customHeight="1">
      <c r="A9" s="3"/>
      <c r="B9" s="3"/>
      <c r="C9" s="4"/>
      <c r="D9" s="4"/>
      <c r="E9" s="4"/>
      <c r="F9" s="4"/>
      <c r="G9" s="4"/>
    </row>
    <row r="10" spans="1:8" ht="15" customHeight="1">
      <c r="A10" s="89" t="s">
        <v>0</v>
      </c>
      <c r="B10" s="92" t="s">
        <v>1</v>
      </c>
      <c r="C10" s="92" t="s">
        <v>2</v>
      </c>
      <c r="D10" s="83" t="s">
        <v>16</v>
      </c>
      <c r="E10" s="83" t="s">
        <v>75</v>
      </c>
      <c r="F10" s="83" t="s">
        <v>17</v>
      </c>
      <c r="G10" s="83" t="s">
        <v>74</v>
      </c>
      <c r="H10" s="80" t="s">
        <v>76</v>
      </c>
    </row>
    <row r="11" spans="1:8" ht="15">
      <c r="A11" s="90"/>
      <c r="B11" s="92"/>
      <c r="C11" s="92"/>
      <c r="D11" s="83"/>
      <c r="E11" s="83"/>
      <c r="F11" s="83"/>
      <c r="G11" s="83"/>
      <c r="H11" s="81"/>
    </row>
    <row r="12" spans="1:8" ht="15.75" thickBot="1">
      <c r="A12" s="91"/>
      <c r="B12" s="89"/>
      <c r="C12" s="89"/>
      <c r="D12" s="84"/>
      <c r="E12" s="84"/>
      <c r="F12" s="84"/>
      <c r="G12" s="84"/>
      <c r="H12" s="82"/>
    </row>
    <row r="13" spans="1:8" ht="15.75" thickBot="1">
      <c r="A13" s="9" t="s">
        <v>3</v>
      </c>
      <c r="B13" s="85" t="s">
        <v>9</v>
      </c>
      <c r="C13" s="86"/>
      <c r="D13" s="86"/>
      <c r="E13" s="86"/>
      <c r="F13" s="86"/>
      <c r="G13" s="86"/>
      <c r="H13" s="87"/>
    </row>
    <row r="14" spans="1:8" ht="15">
      <c r="A14" s="21">
        <v>1</v>
      </c>
      <c r="B14" s="25" t="s">
        <v>71</v>
      </c>
      <c r="C14" s="26" t="s">
        <v>4</v>
      </c>
      <c r="D14" s="31">
        <v>0.05</v>
      </c>
      <c r="E14" s="31">
        <v>0.132</v>
      </c>
      <c r="F14" s="32">
        <v>163.909</v>
      </c>
      <c r="G14" s="32">
        <v>102.36416</v>
      </c>
      <c r="H14" s="33"/>
    </row>
    <row r="15" spans="1:8" ht="15">
      <c r="A15" s="22">
        <v>2</v>
      </c>
      <c r="B15" s="12" t="s">
        <v>72</v>
      </c>
      <c r="C15" s="11" t="s">
        <v>4</v>
      </c>
      <c r="D15" s="34">
        <v>0.07</v>
      </c>
      <c r="E15" s="34">
        <v>0.07</v>
      </c>
      <c r="F15" s="35">
        <v>72.015</v>
      </c>
      <c r="G15" s="35">
        <v>48.16661</v>
      </c>
      <c r="H15" s="36"/>
    </row>
    <row r="16" spans="1:8" ht="15.75" thickBot="1">
      <c r="A16" s="54"/>
      <c r="B16" s="37" t="s">
        <v>5</v>
      </c>
      <c r="C16" s="38" t="s">
        <v>4</v>
      </c>
      <c r="D16" s="38">
        <f>SUM(D14:D15)</f>
        <v>0.12000000000000001</v>
      </c>
      <c r="E16" s="38">
        <f>E14+E15</f>
        <v>0.202</v>
      </c>
      <c r="F16" s="39">
        <f>SUM(F14:F15)</f>
        <v>235.92399999999998</v>
      </c>
      <c r="G16" s="39">
        <f>G14+G15</f>
        <v>150.53077</v>
      </c>
      <c r="H16" s="40"/>
    </row>
    <row r="17" spans="1:8" ht="15.75" thickBot="1">
      <c r="A17" s="9" t="s">
        <v>73</v>
      </c>
      <c r="B17" s="85" t="s">
        <v>10</v>
      </c>
      <c r="C17" s="86"/>
      <c r="D17" s="86"/>
      <c r="E17" s="86"/>
      <c r="F17" s="86"/>
      <c r="G17" s="86"/>
      <c r="H17" s="87"/>
    </row>
    <row r="18" spans="1:8" ht="25.5">
      <c r="A18" s="55">
        <v>1</v>
      </c>
      <c r="B18" s="30" t="s">
        <v>90</v>
      </c>
      <c r="C18" s="41" t="s">
        <v>8</v>
      </c>
      <c r="D18" s="42">
        <v>10</v>
      </c>
      <c r="E18" s="42">
        <v>6</v>
      </c>
      <c r="F18" s="43">
        <v>600</v>
      </c>
      <c r="G18" s="43">
        <f>5.838+32.51+44.972+30.31662+26.94244+21.55574+24.911</f>
        <v>187.04579999999999</v>
      </c>
      <c r="H18" s="33"/>
    </row>
    <row r="19" spans="1:8" ht="67.5" customHeight="1">
      <c r="A19" s="56">
        <v>2</v>
      </c>
      <c r="B19" s="2" t="s">
        <v>91</v>
      </c>
      <c r="C19" s="44" t="s">
        <v>8</v>
      </c>
      <c r="D19" s="45">
        <v>20</v>
      </c>
      <c r="E19" s="45">
        <v>3</v>
      </c>
      <c r="F19" s="46">
        <f>1398.097+1703.864+1659.933+2223.841+1921.753+1627.752</f>
        <v>10535.240000000002</v>
      </c>
      <c r="G19" s="46">
        <f>433.6459+66.44717+537.15744+88.22059+160.18247+66.5467</f>
        <v>1352.2002699999998</v>
      </c>
      <c r="H19" s="73"/>
    </row>
    <row r="20" spans="1:8" ht="57.75" customHeight="1">
      <c r="A20" s="56">
        <v>3</v>
      </c>
      <c r="B20" s="2" t="s">
        <v>92</v>
      </c>
      <c r="C20" s="44" t="s">
        <v>8</v>
      </c>
      <c r="D20" s="45">
        <v>20</v>
      </c>
      <c r="E20" s="45">
        <v>8</v>
      </c>
      <c r="F20" s="47">
        <v>4080.63</v>
      </c>
      <c r="G20" s="47">
        <f>192.30182+204.0563+82.25788+66.9944+227.25001+75.26741+109.06796+122.85069</f>
        <v>1080.04647</v>
      </c>
      <c r="H20" s="74"/>
    </row>
    <row r="21" spans="1:8" ht="15" customHeight="1" thickBot="1">
      <c r="A21" s="54"/>
      <c r="B21" s="48" t="s">
        <v>13</v>
      </c>
      <c r="C21" s="49" t="s">
        <v>8</v>
      </c>
      <c r="D21" s="49">
        <v>30</v>
      </c>
      <c r="E21" s="75">
        <v>16</v>
      </c>
      <c r="F21" s="50">
        <f>SUM(F18:F20)</f>
        <v>15215.870000000003</v>
      </c>
      <c r="G21" s="50">
        <f>SUM(G18:G20)</f>
        <v>2619.2925399999995</v>
      </c>
      <c r="H21" s="29"/>
    </row>
    <row r="22" spans="1:8" ht="15.75" thickBot="1">
      <c r="A22" s="9" t="s">
        <v>6</v>
      </c>
      <c r="B22" s="85" t="s">
        <v>11</v>
      </c>
      <c r="C22" s="86"/>
      <c r="D22" s="86"/>
      <c r="E22" s="86"/>
      <c r="F22" s="86"/>
      <c r="G22" s="86"/>
      <c r="H22" s="87"/>
    </row>
    <row r="23" spans="1:8" ht="25.5">
      <c r="A23" s="55">
        <v>1</v>
      </c>
      <c r="B23" s="51" t="s">
        <v>18</v>
      </c>
      <c r="C23" s="52" t="s">
        <v>4</v>
      </c>
      <c r="D23" s="52">
        <v>0.3</v>
      </c>
      <c r="E23" s="78">
        <f>0.005+0.01+0.01+0.025+0.01+0.015+0.015+0.005+0.005+0.005+0.02+0.015+0.005+0.01+0.004+0.005+0.006</f>
        <v>0.17000000000000004</v>
      </c>
      <c r="F23" s="27">
        <v>2500</v>
      </c>
      <c r="G23" s="27">
        <f>24.06575+55.05906+47.603+46.978+11.8888+9.98483+25.9686+30.55561+14.71203+22.97313+11.79501+26.06277+26.12779+22.62099+77.36112+11.70379+52.33769+48.07654+41.26477+16.31297+10.92663+10.14342+10.15983+17.83085+10.15983+17.21514+10.33695+23.64813</f>
        <v>733.8730300000003</v>
      </c>
      <c r="H23" s="28"/>
    </row>
    <row r="24" spans="1:8" ht="16.5" customHeight="1" thickBot="1">
      <c r="A24" s="54"/>
      <c r="B24" s="48" t="s">
        <v>14</v>
      </c>
      <c r="C24" s="49" t="s">
        <v>8</v>
      </c>
      <c r="D24" s="49">
        <f>SUM(D23)</f>
        <v>0.3</v>
      </c>
      <c r="E24" s="49">
        <f>SUM(E23)</f>
        <v>0.17000000000000004</v>
      </c>
      <c r="F24" s="50">
        <f>SUM(F23)</f>
        <v>2500</v>
      </c>
      <c r="G24" s="50">
        <f>SUM(G23)</f>
        <v>733.8730300000003</v>
      </c>
      <c r="H24" s="29"/>
    </row>
    <row r="25" spans="1:8" ht="15.75" thickBot="1">
      <c r="A25" s="10" t="s">
        <v>7</v>
      </c>
      <c r="B25" s="85" t="s">
        <v>12</v>
      </c>
      <c r="C25" s="86"/>
      <c r="D25" s="86"/>
      <c r="E25" s="86"/>
      <c r="F25" s="86"/>
      <c r="G25" s="86"/>
      <c r="H25" s="87"/>
    </row>
    <row r="26" spans="1:8" ht="16.5" customHeight="1">
      <c r="A26" s="55">
        <v>1</v>
      </c>
      <c r="B26" s="51" t="s">
        <v>19</v>
      </c>
      <c r="C26" s="52" t="s">
        <v>4</v>
      </c>
      <c r="D26" s="52">
        <v>0.05</v>
      </c>
      <c r="E26" s="52">
        <f>0.008+0.007+0.005+0.01</f>
        <v>0.03</v>
      </c>
      <c r="F26" s="27">
        <v>300</v>
      </c>
      <c r="G26" s="27">
        <f>29.51434+12.54836+53.79233+52.58599+9.83217+5.35928+10.86989+29.82973+42.82758+32.74437</f>
        <v>279.90404</v>
      </c>
      <c r="H26" s="28"/>
    </row>
    <row r="27" spans="1:8" ht="17.25" customHeight="1" thickBot="1">
      <c r="A27" s="57"/>
      <c r="B27" s="48" t="s">
        <v>15</v>
      </c>
      <c r="C27" s="49" t="s">
        <v>4</v>
      </c>
      <c r="D27" s="58">
        <f>SUM(D26:D26)</f>
        <v>0.05</v>
      </c>
      <c r="E27" s="59">
        <f>SUM(E26)</f>
        <v>0.03</v>
      </c>
      <c r="F27" s="50">
        <f>SUM(F26)</f>
        <v>300</v>
      </c>
      <c r="G27" s="50">
        <f>SUM(G26)</f>
        <v>279.90404</v>
      </c>
      <c r="H27" s="29"/>
    </row>
    <row r="28" spans="1:8" ht="17.25" customHeight="1" thickBot="1">
      <c r="A28" s="64" t="s">
        <v>82</v>
      </c>
      <c r="B28" s="65" t="s">
        <v>83</v>
      </c>
      <c r="C28" s="66"/>
      <c r="D28" s="67"/>
      <c r="E28" s="68"/>
      <c r="F28" s="69">
        <v>1500</v>
      </c>
      <c r="G28" s="69"/>
      <c r="H28" s="70"/>
    </row>
    <row r="29" spans="1:8" ht="32.25" customHeight="1" thickBot="1">
      <c r="A29" s="76"/>
      <c r="B29" s="77" t="s">
        <v>89</v>
      </c>
      <c r="C29" s="66" t="s">
        <v>4</v>
      </c>
      <c r="D29" s="67"/>
      <c r="E29" s="68">
        <f>0.035+0.196</f>
        <v>0.231</v>
      </c>
      <c r="F29" s="69"/>
      <c r="G29" s="69">
        <f>3.79864+96.83977+37.22358+1.62531</f>
        <v>139.4873</v>
      </c>
      <c r="H29" s="70"/>
    </row>
    <row r="30" spans="1:8" ht="25.5" customHeight="1" thickBot="1">
      <c r="A30" s="23"/>
      <c r="B30" s="60" t="s">
        <v>81</v>
      </c>
      <c r="C30" s="61" t="s">
        <v>4</v>
      </c>
      <c r="D30" s="71">
        <f>SUM(D27,D24,D16)</f>
        <v>0.47</v>
      </c>
      <c r="E30" s="72">
        <f>SUM(E27,E24,E16)</f>
        <v>0.402</v>
      </c>
      <c r="F30" s="62">
        <f>SUM(F28,F27,F24,F21,F16)</f>
        <v>19751.794</v>
      </c>
      <c r="G30" s="62">
        <f>SUM(G27,G24,G21,G16,G29)</f>
        <v>3923.0876799999996</v>
      </c>
      <c r="H30" s="63">
        <f>SUM(G30/F30)</f>
        <v>0.19861930921312765</v>
      </c>
    </row>
    <row r="31" spans="1:7" ht="15">
      <c r="A31" s="3"/>
      <c r="B31" s="7"/>
      <c r="C31" s="3"/>
      <c r="D31" s="3"/>
      <c r="E31" s="3"/>
      <c r="F31" s="3"/>
      <c r="G31" s="3"/>
    </row>
    <row r="32" spans="1:7" ht="15">
      <c r="A32" s="3"/>
      <c r="B32" s="7" t="s">
        <v>85</v>
      </c>
      <c r="C32" s="3"/>
      <c r="D32" s="3"/>
      <c r="E32" s="3"/>
      <c r="F32" s="7" t="s">
        <v>86</v>
      </c>
      <c r="G32" s="3"/>
    </row>
    <row r="33" spans="1:7" ht="15">
      <c r="A33" s="3"/>
      <c r="B33" s="5"/>
      <c r="C33" s="3"/>
      <c r="D33" s="3"/>
      <c r="E33" s="3"/>
      <c r="F33" s="6"/>
      <c r="G33" s="6"/>
    </row>
    <row r="34" spans="1:7" ht="15">
      <c r="A34" s="3"/>
      <c r="B34" s="5" t="s">
        <v>87</v>
      </c>
      <c r="C34" s="3"/>
      <c r="D34" s="3"/>
      <c r="E34" s="3"/>
      <c r="F34" s="5" t="s">
        <v>88</v>
      </c>
      <c r="G34" s="5"/>
    </row>
    <row r="35" spans="1:7" ht="15">
      <c r="A35" s="3"/>
      <c r="B35" s="7"/>
      <c r="C35" s="3"/>
      <c r="D35" s="3"/>
      <c r="E35" s="3"/>
      <c r="F35" s="3"/>
      <c r="G35" s="3"/>
    </row>
    <row r="36" spans="1:7" ht="15">
      <c r="A36" s="3"/>
      <c r="B36" s="7"/>
      <c r="C36" s="3"/>
      <c r="D36" s="3"/>
      <c r="E36" s="3"/>
      <c r="F36" s="3"/>
      <c r="G36" s="3"/>
    </row>
    <row r="37" spans="1:7" ht="15">
      <c r="A37" s="3"/>
      <c r="B37" s="7"/>
      <c r="C37" s="3"/>
      <c r="D37" s="3"/>
      <c r="E37" s="3"/>
      <c r="F37" s="3"/>
      <c r="G37" s="3"/>
    </row>
  </sheetData>
  <sheetProtection/>
  <mergeCells count="15">
    <mergeCell ref="B25:H25"/>
    <mergeCell ref="F10:F12"/>
    <mergeCell ref="B6:F6"/>
    <mergeCell ref="B7:F7"/>
    <mergeCell ref="E10:E12"/>
    <mergeCell ref="A10:A12"/>
    <mergeCell ref="B10:B12"/>
    <mergeCell ref="C10:C12"/>
    <mergeCell ref="D10:D12"/>
    <mergeCell ref="G4:H4"/>
    <mergeCell ref="H10:H12"/>
    <mergeCell ref="G10:G12"/>
    <mergeCell ref="B13:H13"/>
    <mergeCell ref="B17:H17"/>
    <mergeCell ref="B22:H22"/>
  </mergeCells>
  <printOptions/>
  <pageMargins left="0.7874015748031497" right="0.11811023622047245" top="0.3937007874015748" bottom="0.35433070866141736" header="0" footer="0"/>
  <pageSetup horizontalDpi="180" verticalDpi="18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2"/>
  <sheetViews>
    <sheetView zoomScalePageLayoutView="0" workbookViewId="0" topLeftCell="A46">
      <selection activeCell="I49" sqref="I49:I50"/>
    </sheetView>
  </sheetViews>
  <sheetFormatPr defaultColWidth="9.140625" defaultRowHeight="15"/>
  <cols>
    <col min="1" max="1" width="2.57421875" style="0" customWidth="1"/>
    <col min="2" max="2" width="3.57421875" style="0" customWidth="1"/>
    <col min="3" max="3" width="46.00390625" style="0" customWidth="1"/>
  </cols>
  <sheetData>
    <row r="2" spans="1:6" ht="15">
      <c r="A2" s="19" t="s">
        <v>36</v>
      </c>
      <c r="B2" s="19"/>
      <c r="C2" s="19"/>
      <c r="D2" s="19"/>
      <c r="E2" s="19"/>
      <c r="F2" s="19"/>
    </row>
    <row r="3" spans="1:6" ht="15">
      <c r="A3" s="13" t="s">
        <v>20</v>
      </c>
      <c r="B3" s="13" t="s">
        <v>21</v>
      </c>
      <c r="C3" s="13" t="s">
        <v>1</v>
      </c>
      <c r="D3" s="13" t="s">
        <v>22</v>
      </c>
      <c r="E3" s="13" t="s">
        <v>23</v>
      </c>
      <c r="F3" s="13" t="s">
        <v>24</v>
      </c>
    </row>
    <row r="4" spans="1:6" ht="15">
      <c r="A4" s="14">
        <v>1</v>
      </c>
      <c r="B4" s="15">
        <v>1</v>
      </c>
      <c r="C4" s="16" t="s">
        <v>25</v>
      </c>
      <c r="D4" s="17">
        <v>57</v>
      </c>
      <c r="E4" s="16" t="s">
        <v>8</v>
      </c>
      <c r="F4" s="16" t="s">
        <v>26</v>
      </c>
    </row>
    <row r="5" spans="1:6" ht="15">
      <c r="A5" s="14">
        <v>2</v>
      </c>
      <c r="B5" s="15">
        <v>1</v>
      </c>
      <c r="C5" s="16" t="s">
        <v>27</v>
      </c>
      <c r="D5" s="17">
        <v>10</v>
      </c>
      <c r="E5" s="16" t="s">
        <v>8</v>
      </c>
      <c r="F5" s="16" t="s">
        <v>28</v>
      </c>
    </row>
    <row r="6" spans="1:6" ht="15">
      <c r="A6" s="14">
        <v>3</v>
      </c>
      <c r="B6" s="15">
        <v>1</v>
      </c>
      <c r="C6" s="16" t="s">
        <v>29</v>
      </c>
      <c r="D6" s="17">
        <v>3</v>
      </c>
      <c r="E6" s="16" t="s">
        <v>8</v>
      </c>
      <c r="F6" s="16" t="s">
        <v>30</v>
      </c>
    </row>
    <row r="7" spans="1:6" ht="15">
      <c r="A7" s="14">
        <v>4</v>
      </c>
      <c r="B7" s="15">
        <v>1</v>
      </c>
      <c r="C7" s="16" t="s">
        <v>31</v>
      </c>
      <c r="D7" s="17">
        <v>2</v>
      </c>
      <c r="E7" s="16" t="s">
        <v>8</v>
      </c>
      <c r="F7" s="16" t="s">
        <v>26</v>
      </c>
    </row>
    <row r="8" spans="1:6" ht="15">
      <c r="A8" s="14">
        <v>5</v>
      </c>
      <c r="B8" s="15">
        <v>1</v>
      </c>
      <c r="C8" s="16" t="s">
        <v>32</v>
      </c>
      <c r="D8" s="17">
        <v>3</v>
      </c>
      <c r="E8" s="16" t="s">
        <v>8</v>
      </c>
      <c r="F8" s="16" t="s">
        <v>26</v>
      </c>
    </row>
    <row r="9" spans="1:6" ht="15">
      <c r="A9" s="14">
        <v>6</v>
      </c>
      <c r="B9" s="15">
        <v>1</v>
      </c>
      <c r="C9" s="16" t="s">
        <v>33</v>
      </c>
      <c r="D9" s="17">
        <v>1</v>
      </c>
      <c r="E9" s="16" t="s">
        <v>8</v>
      </c>
      <c r="F9" s="16" t="s">
        <v>26</v>
      </c>
    </row>
    <row r="10" spans="1:6" ht="15">
      <c r="A10" s="14">
        <v>7</v>
      </c>
      <c r="B10" s="15">
        <v>1</v>
      </c>
      <c r="C10" s="16" t="s">
        <v>34</v>
      </c>
      <c r="D10" s="17">
        <v>4.914</v>
      </c>
      <c r="E10" s="16" t="s">
        <v>4</v>
      </c>
      <c r="F10" s="16" t="s">
        <v>26</v>
      </c>
    </row>
    <row r="11" spans="1:6" ht="15">
      <c r="A11" s="14">
        <v>8</v>
      </c>
      <c r="B11" s="15">
        <v>1</v>
      </c>
      <c r="C11" s="16" t="s">
        <v>35</v>
      </c>
      <c r="D11" s="17">
        <v>0.244</v>
      </c>
      <c r="E11" s="16" t="s">
        <v>4</v>
      </c>
      <c r="F11" s="16" t="s">
        <v>30</v>
      </c>
    </row>
    <row r="12" spans="1:6" ht="6.75" customHeight="1">
      <c r="A12" s="18"/>
      <c r="B12" s="18"/>
      <c r="C12" s="18"/>
      <c r="D12" s="18"/>
      <c r="E12" s="18"/>
      <c r="F12" s="18"/>
    </row>
    <row r="13" spans="1:6" ht="15">
      <c r="A13" s="19" t="s">
        <v>46</v>
      </c>
      <c r="B13" s="19"/>
      <c r="C13" s="19"/>
      <c r="D13" s="19"/>
      <c r="E13" s="19"/>
      <c r="F13" s="19"/>
    </row>
    <row r="14" spans="1:6" ht="15">
      <c r="A14" s="13" t="s">
        <v>20</v>
      </c>
      <c r="B14" s="13" t="s">
        <v>21</v>
      </c>
      <c r="C14" s="13" t="s">
        <v>1</v>
      </c>
      <c r="D14" s="13" t="s">
        <v>22</v>
      </c>
      <c r="E14" s="13" t="s">
        <v>23</v>
      </c>
      <c r="F14" s="13" t="s">
        <v>24</v>
      </c>
    </row>
    <row r="15" spans="1:6" ht="15">
      <c r="A15" s="14">
        <v>1</v>
      </c>
      <c r="B15" s="15">
        <v>1</v>
      </c>
      <c r="C15" s="16" t="s">
        <v>37</v>
      </c>
      <c r="D15" s="17">
        <v>5</v>
      </c>
      <c r="E15" s="16" t="s">
        <v>8</v>
      </c>
      <c r="F15" s="16" t="s">
        <v>38</v>
      </c>
    </row>
    <row r="16" spans="1:6" ht="15">
      <c r="A16" s="14">
        <v>2</v>
      </c>
      <c r="B16" s="15">
        <v>1</v>
      </c>
      <c r="C16" s="16" t="s">
        <v>25</v>
      </c>
      <c r="D16" s="17">
        <v>72</v>
      </c>
      <c r="E16" s="16" t="s">
        <v>8</v>
      </c>
      <c r="F16" s="16" t="s">
        <v>38</v>
      </c>
    </row>
    <row r="17" spans="1:6" ht="15">
      <c r="A17" s="14">
        <v>3</v>
      </c>
      <c r="B17" s="15">
        <v>1</v>
      </c>
      <c r="C17" s="16" t="s">
        <v>25</v>
      </c>
      <c r="D17" s="17">
        <v>1</v>
      </c>
      <c r="E17" s="16" t="s">
        <v>8</v>
      </c>
      <c r="F17" s="16" t="s">
        <v>39</v>
      </c>
    </row>
    <row r="18" spans="1:6" ht="15">
      <c r="A18" s="14">
        <v>4</v>
      </c>
      <c r="B18" s="15">
        <v>1</v>
      </c>
      <c r="C18" s="16" t="s">
        <v>27</v>
      </c>
      <c r="D18" s="17">
        <v>21</v>
      </c>
      <c r="E18" s="16" t="s">
        <v>8</v>
      </c>
      <c r="F18" s="16" t="s">
        <v>38</v>
      </c>
    </row>
    <row r="19" spans="1:6" ht="15">
      <c r="A19" s="14">
        <v>5</v>
      </c>
      <c r="B19" s="15">
        <v>1</v>
      </c>
      <c r="C19" s="16" t="s">
        <v>29</v>
      </c>
      <c r="D19" s="17">
        <v>10</v>
      </c>
      <c r="E19" s="16" t="s">
        <v>8</v>
      </c>
      <c r="F19" s="16" t="s">
        <v>38</v>
      </c>
    </row>
    <row r="20" spans="1:6" ht="15">
      <c r="A20" s="14">
        <v>6</v>
      </c>
      <c r="B20" s="15">
        <v>1</v>
      </c>
      <c r="C20" s="16" t="s">
        <v>40</v>
      </c>
      <c r="D20" s="17">
        <v>2</v>
      </c>
      <c r="E20" s="16" t="s">
        <v>8</v>
      </c>
      <c r="F20" s="16" t="s">
        <v>38</v>
      </c>
    </row>
    <row r="21" spans="1:6" ht="15">
      <c r="A21" s="14">
        <v>7</v>
      </c>
      <c r="B21" s="15">
        <v>1</v>
      </c>
      <c r="C21" s="16" t="s">
        <v>41</v>
      </c>
      <c r="D21" s="17">
        <v>1</v>
      </c>
      <c r="E21" s="16" t="s">
        <v>8</v>
      </c>
      <c r="F21" s="16" t="s">
        <v>38</v>
      </c>
    </row>
    <row r="22" spans="1:6" ht="15">
      <c r="A22" s="14">
        <v>8</v>
      </c>
      <c r="B22" s="15">
        <v>1</v>
      </c>
      <c r="C22" s="16" t="s">
        <v>42</v>
      </c>
      <c r="D22" s="17">
        <v>0.56</v>
      </c>
      <c r="E22" s="16" t="s">
        <v>4</v>
      </c>
      <c r="F22" s="16" t="s">
        <v>38</v>
      </c>
    </row>
    <row r="23" spans="1:6" ht="15">
      <c r="A23" s="14">
        <v>9</v>
      </c>
      <c r="B23" s="15">
        <v>1</v>
      </c>
      <c r="C23" s="16" t="s">
        <v>43</v>
      </c>
      <c r="D23" s="17">
        <v>2.5</v>
      </c>
      <c r="E23" s="16" t="s">
        <v>4</v>
      </c>
      <c r="F23" s="16" t="s">
        <v>38</v>
      </c>
    </row>
    <row r="24" spans="1:6" ht="15">
      <c r="A24" s="14">
        <v>10</v>
      </c>
      <c r="B24" s="15">
        <v>1</v>
      </c>
      <c r="C24" s="16" t="s">
        <v>44</v>
      </c>
      <c r="D24" s="17">
        <v>0.21</v>
      </c>
      <c r="E24" s="16" t="s">
        <v>4</v>
      </c>
      <c r="F24" s="16" t="s">
        <v>38</v>
      </c>
    </row>
    <row r="25" spans="1:6" ht="15">
      <c r="A25" s="14">
        <v>11</v>
      </c>
      <c r="B25" s="15">
        <v>1</v>
      </c>
      <c r="C25" s="16" t="s">
        <v>45</v>
      </c>
      <c r="D25" s="17">
        <v>1.648</v>
      </c>
      <c r="E25" s="16" t="s">
        <v>4</v>
      </c>
      <c r="F25" s="16" t="s">
        <v>38</v>
      </c>
    </row>
    <row r="26" ht="8.25" customHeight="1"/>
    <row r="27" spans="1:6" ht="15">
      <c r="A27" s="19" t="s">
        <v>59</v>
      </c>
      <c r="B27" s="19"/>
      <c r="C27" s="19"/>
      <c r="D27" s="19"/>
      <c r="E27" s="19"/>
      <c r="F27" s="19"/>
    </row>
    <row r="28" spans="1:6" ht="15">
      <c r="A28" s="13" t="s">
        <v>20</v>
      </c>
      <c r="B28" s="13" t="s">
        <v>21</v>
      </c>
      <c r="C28" s="13" t="s">
        <v>1</v>
      </c>
      <c r="D28" s="13" t="s">
        <v>22</v>
      </c>
      <c r="E28" s="13" t="s">
        <v>23</v>
      </c>
      <c r="F28" s="13" t="s">
        <v>24</v>
      </c>
    </row>
    <row r="29" spans="1:6" ht="15">
      <c r="A29" s="14">
        <v>1</v>
      </c>
      <c r="B29" s="15">
        <v>1</v>
      </c>
      <c r="C29" s="16" t="s">
        <v>47</v>
      </c>
      <c r="D29" s="17">
        <v>13</v>
      </c>
      <c r="E29" s="16" t="s">
        <v>8</v>
      </c>
      <c r="F29" s="16" t="s">
        <v>48</v>
      </c>
    </row>
    <row r="30" spans="1:6" ht="15">
      <c r="A30" s="14">
        <v>2</v>
      </c>
      <c r="B30" s="15">
        <v>1</v>
      </c>
      <c r="C30" s="16" t="s">
        <v>25</v>
      </c>
      <c r="D30" s="17">
        <v>44</v>
      </c>
      <c r="E30" s="16" t="s">
        <v>8</v>
      </c>
      <c r="F30" s="16" t="s">
        <v>49</v>
      </c>
    </row>
    <row r="31" spans="1:6" ht="15">
      <c r="A31" s="14">
        <v>3</v>
      </c>
      <c r="B31" s="15">
        <v>1</v>
      </c>
      <c r="C31" s="16" t="s">
        <v>27</v>
      </c>
      <c r="D31" s="17">
        <v>16</v>
      </c>
      <c r="E31" s="16" t="s">
        <v>8</v>
      </c>
      <c r="F31" s="16" t="s">
        <v>49</v>
      </c>
    </row>
    <row r="32" spans="1:6" ht="15">
      <c r="A32" s="14">
        <v>4</v>
      </c>
      <c r="B32" s="15">
        <v>1</v>
      </c>
      <c r="C32" s="16" t="s">
        <v>29</v>
      </c>
      <c r="D32" s="17">
        <v>8</v>
      </c>
      <c r="E32" s="16" t="s">
        <v>8</v>
      </c>
      <c r="F32" s="16" t="s">
        <v>49</v>
      </c>
    </row>
    <row r="33" spans="1:6" ht="15">
      <c r="A33" s="14">
        <v>5</v>
      </c>
      <c r="B33" s="15">
        <v>1</v>
      </c>
      <c r="C33" s="16" t="s">
        <v>50</v>
      </c>
      <c r="D33" s="17">
        <v>6</v>
      </c>
      <c r="E33" s="16" t="s">
        <v>8</v>
      </c>
      <c r="F33" s="16" t="s">
        <v>48</v>
      </c>
    </row>
    <row r="34" spans="1:6" ht="15">
      <c r="A34" s="14">
        <v>6</v>
      </c>
      <c r="B34" s="15">
        <v>1</v>
      </c>
      <c r="C34" s="16" t="s">
        <v>51</v>
      </c>
      <c r="D34" s="17">
        <v>2</v>
      </c>
      <c r="E34" s="16" t="s">
        <v>8</v>
      </c>
      <c r="F34" s="16" t="s">
        <v>52</v>
      </c>
    </row>
    <row r="35" spans="1:6" ht="15">
      <c r="A35" s="14">
        <v>7</v>
      </c>
      <c r="B35" s="15">
        <v>1</v>
      </c>
      <c r="C35" s="16" t="s">
        <v>53</v>
      </c>
      <c r="D35" s="17">
        <v>1</v>
      </c>
      <c r="E35" s="16" t="s">
        <v>8</v>
      </c>
      <c r="F35" s="16" t="s">
        <v>54</v>
      </c>
    </row>
    <row r="36" spans="1:6" ht="15">
      <c r="A36" s="14">
        <v>8</v>
      </c>
      <c r="B36" s="15">
        <v>1</v>
      </c>
      <c r="C36" s="16" t="s">
        <v>55</v>
      </c>
      <c r="D36" s="17">
        <v>0.03</v>
      </c>
      <c r="E36" s="16" t="s">
        <v>4</v>
      </c>
      <c r="F36" s="16" t="s">
        <v>52</v>
      </c>
    </row>
    <row r="37" spans="1:6" ht="15">
      <c r="A37" s="14">
        <v>9</v>
      </c>
      <c r="B37" s="15">
        <v>1</v>
      </c>
      <c r="C37" s="16" t="s">
        <v>56</v>
      </c>
      <c r="D37" s="17">
        <v>0.75</v>
      </c>
      <c r="E37" s="16" t="s">
        <v>4</v>
      </c>
      <c r="F37" s="16" t="s">
        <v>48</v>
      </c>
    </row>
    <row r="38" spans="1:6" ht="15">
      <c r="A38" s="14">
        <v>10</v>
      </c>
      <c r="B38" s="15">
        <v>1</v>
      </c>
      <c r="C38" s="16" t="s">
        <v>56</v>
      </c>
      <c r="D38" s="17">
        <v>0.75</v>
      </c>
      <c r="E38" s="16" t="s">
        <v>4</v>
      </c>
      <c r="F38" s="16" t="s">
        <v>48</v>
      </c>
    </row>
    <row r="39" spans="1:6" ht="15">
      <c r="A39" s="14">
        <v>11</v>
      </c>
      <c r="B39" s="15">
        <v>1</v>
      </c>
      <c r="C39" s="16" t="s">
        <v>35</v>
      </c>
      <c r="D39" s="17">
        <v>4.066</v>
      </c>
      <c r="E39" s="16" t="s">
        <v>4</v>
      </c>
      <c r="F39" s="16" t="s">
        <v>57</v>
      </c>
    </row>
    <row r="40" spans="1:6" ht="15">
      <c r="A40" s="14">
        <v>12</v>
      </c>
      <c r="B40" s="15">
        <v>1</v>
      </c>
      <c r="C40" s="16" t="s">
        <v>35</v>
      </c>
      <c r="D40" s="17">
        <v>3.384</v>
      </c>
      <c r="E40" s="16" t="s">
        <v>4</v>
      </c>
      <c r="F40" s="16" t="s">
        <v>49</v>
      </c>
    </row>
    <row r="41" spans="1:6" ht="15">
      <c r="A41" s="14">
        <v>13</v>
      </c>
      <c r="B41" s="15">
        <v>1</v>
      </c>
      <c r="C41" s="16" t="s">
        <v>35</v>
      </c>
      <c r="D41" s="17">
        <v>0.5</v>
      </c>
      <c r="E41" s="16" t="s">
        <v>4</v>
      </c>
      <c r="F41" s="16" t="s">
        <v>48</v>
      </c>
    </row>
    <row r="42" spans="1:6" ht="15">
      <c r="A42" s="14">
        <v>14</v>
      </c>
      <c r="B42" s="15">
        <v>1</v>
      </c>
      <c r="C42" s="16" t="s">
        <v>35</v>
      </c>
      <c r="D42" s="17">
        <v>1.2</v>
      </c>
      <c r="E42" s="16" t="s">
        <v>4</v>
      </c>
      <c r="F42" s="16" t="s">
        <v>48</v>
      </c>
    </row>
    <row r="43" spans="1:6" ht="15">
      <c r="A43" s="14">
        <v>15</v>
      </c>
      <c r="B43" s="15">
        <v>1</v>
      </c>
      <c r="C43" s="16" t="s">
        <v>35</v>
      </c>
      <c r="D43" s="17">
        <v>0.025</v>
      </c>
      <c r="E43" s="16" t="s">
        <v>4</v>
      </c>
      <c r="F43" s="16" t="s">
        <v>52</v>
      </c>
    </row>
    <row r="44" spans="1:6" ht="15">
      <c r="A44" s="14">
        <v>16</v>
      </c>
      <c r="B44" s="15">
        <v>1</v>
      </c>
      <c r="C44" s="16" t="s">
        <v>58</v>
      </c>
      <c r="D44" s="17">
        <v>2.25</v>
      </c>
      <c r="E44" s="16" t="s">
        <v>4</v>
      </c>
      <c r="F44" s="16" t="s">
        <v>48</v>
      </c>
    </row>
    <row r="45" ht="9" customHeight="1"/>
    <row r="46" spans="1:6" ht="15">
      <c r="A46" s="19" t="s">
        <v>69</v>
      </c>
      <c r="B46" s="19"/>
      <c r="C46" s="19"/>
      <c r="D46" s="19"/>
      <c r="E46" s="19"/>
      <c r="F46" s="19"/>
    </row>
    <row r="47" spans="1:6" ht="15">
      <c r="A47" s="13" t="s">
        <v>20</v>
      </c>
      <c r="B47" s="13" t="s">
        <v>21</v>
      </c>
      <c r="C47" s="13" t="s">
        <v>1</v>
      </c>
      <c r="D47" s="13" t="s">
        <v>22</v>
      </c>
      <c r="E47" s="13" t="s">
        <v>23</v>
      </c>
      <c r="F47" s="13" t="s">
        <v>24</v>
      </c>
    </row>
    <row r="48" spans="1:6" ht="10.5" customHeight="1">
      <c r="A48" s="14">
        <v>1</v>
      </c>
      <c r="B48" s="15">
        <v>1</v>
      </c>
      <c r="C48" s="16" t="s">
        <v>60</v>
      </c>
      <c r="D48" s="16"/>
      <c r="E48" s="16"/>
      <c r="F48" s="16"/>
    </row>
    <row r="49" spans="1:6" ht="15">
      <c r="A49" s="14">
        <v>2</v>
      </c>
      <c r="B49" s="15">
        <v>1</v>
      </c>
      <c r="C49" s="16" t="s">
        <v>37</v>
      </c>
      <c r="D49" s="17">
        <v>1</v>
      </c>
      <c r="E49" s="16" t="s">
        <v>8</v>
      </c>
      <c r="F49" s="16" t="s">
        <v>61</v>
      </c>
    </row>
    <row r="50" spans="1:6" ht="15">
      <c r="A50" s="14">
        <v>3</v>
      </c>
      <c r="B50" s="15">
        <v>1</v>
      </c>
      <c r="C50" s="16" t="s">
        <v>37</v>
      </c>
      <c r="D50" s="17">
        <v>1</v>
      </c>
      <c r="E50" s="16" t="s">
        <v>8</v>
      </c>
      <c r="F50" s="16"/>
    </row>
    <row r="51" spans="1:6" ht="15">
      <c r="A51" s="14">
        <v>4</v>
      </c>
      <c r="B51" s="15">
        <v>1</v>
      </c>
      <c r="C51" s="16" t="s">
        <v>62</v>
      </c>
      <c r="D51" s="17">
        <v>0.179</v>
      </c>
      <c r="E51" s="16" t="s">
        <v>4</v>
      </c>
      <c r="F51" s="16" t="s">
        <v>63</v>
      </c>
    </row>
    <row r="52" spans="1:6" ht="11.25" customHeight="1">
      <c r="A52" s="14">
        <v>5</v>
      </c>
      <c r="B52" s="15">
        <v>2</v>
      </c>
      <c r="C52" s="16" t="s">
        <v>64</v>
      </c>
      <c r="D52" s="16"/>
      <c r="E52" s="16"/>
      <c r="F52" s="16"/>
    </row>
    <row r="53" spans="1:6" ht="15">
      <c r="A53" s="14">
        <v>6</v>
      </c>
      <c r="B53" s="15">
        <v>2</v>
      </c>
      <c r="C53" s="16" t="s">
        <v>25</v>
      </c>
      <c r="D53" s="17">
        <v>14</v>
      </c>
      <c r="E53" s="16" t="s">
        <v>8</v>
      </c>
      <c r="F53" s="16" t="s">
        <v>65</v>
      </c>
    </row>
    <row r="54" spans="1:6" ht="15">
      <c r="A54" s="14">
        <v>7</v>
      </c>
      <c r="B54" s="15">
        <v>2</v>
      </c>
      <c r="C54" s="16" t="s">
        <v>25</v>
      </c>
      <c r="D54" s="17">
        <v>2</v>
      </c>
      <c r="E54" s="16" t="s">
        <v>8</v>
      </c>
      <c r="F54" s="16" t="s">
        <v>63</v>
      </c>
    </row>
    <row r="55" spans="1:6" ht="15">
      <c r="A55" s="14">
        <v>8</v>
      </c>
      <c r="B55" s="15">
        <v>2</v>
      </c>
      <c r="C55" s="16" t="s">
        <v>27</v>
      </c>
      <c r="D55" s="17">
        <v>3</v>
      </c>
      <c r="E55" s="16" t="s">
        <v>8</v>
      </c>
      <c r="F55" s="16" t="s">
        <v>63</v>
      </c>
    </row>
    <row r="56" spans="1:6" ht="15">
      <c r="A56" s="14">
        <v>9</v>
      </c>
      <c r="B56" s="15">
        <v>2</v>
      </c>
      <c r="C56" s="16" t="s">
        <v>66</v>
      </c>
      <c r="D56" s="17">
        <v>0.432</v>
      </c>
      <c r="E56" s="16" t="s">
        <v>4</v>
      </c>
      <c r="F56" s="16" t="s">
        <v>63</v>
      </c>
    </row>
    <row r="57" spans="1:6" ht="15">
      <c r="A57" s="14">
        <v>10</v>
      </c>
      <c r="B57" s="15">
        <v>2</v>
      </c>
      <c r="C57" s="16" t="s">
        <v>67</v>
      </c>
      <c r="D57" s="17">
        <v>0.223</v>
      </c>
      <c r="E57" s="16" t="s">
        <v>4</v>
      </c>
      <c r="F57" s="16" t="s">
        <v>65</v>
      </c>
    </row>
    <row r="58" spans="1:6" ht="10.5" customHeight="1">
      <c r="A58" s="14">
        <v>11</v>
      </c>
      <c r="B58" s="15">
        <v>3</v>
      </c>
      <c r="C58" s="16" t="s">
        <v>68</v>
      </c>
      <c r="D58" s="16"/>
      <c r="E58" s="16"/>
      <c r="F58" s="16"/>
    </row>
    <row r="59" spans="1:6" ht="15">
      <c r="A59" s="14">
        <v>12</v>
      </c>
      <c r="B59" s="15">
        <v>3</v>
      </c>
      <c r="C59" s="16" t="s">
        <v>25</v>
      </c>
      <c r="D59" s="17">
        <v>7</v>
      </c>
      <c r="E59" s="16" t="s">
        <v>8</v>
      </c>
      <c r="F59" s="16" t="s">
        <v>65</v>
      </c>
    </row>
    <row r="60" spans="1:6" ht="15">
      <c r="A60" s="14">
        <v>13</v>
      </c>
      <c r="B60" s="15">
        <v>3</v>
      </c>
      <c r="C60" s="16" t="s">
        <v>27</v>
      </c>
      <c r="D60" s="17">
        <v>3</v>
      </c>
      <c r="E60" s="16" t="s">
        <v>8</v>
      </c>
      <c r="F60" s="16" t="s">
        <v>65</v>
      </c>
    </row>
    <row r="61" spans="1:6" ht="15">
      <c r="A61" s="14">
        <v>14</v>
      </c>
      <c r="B61" s="15">
        <v>3</v>
      </c>
      <c r="C61" s="16" t="s">
        <v>67</v>
      </c>
      <c r="D61" s="17">
        <v>0.04</v>
      </c>
      <c r="E61" s="16" t="s">
        <v>4</v>
      </c>
      <c r="F61" s="16" t="s">
        <v>65</v>
      </c>
    </row>
    <row r="62" spans="1:6" ht="15">
      <c r="A62" s="14">
        <v>15</v>
      </c>
      <c r="B62" s="15">
        <v>3</v>
      </c>
      <c r="C62" s="16" t="s">
        <v>67</v>
      </c>
      <c r="D62" s="17">
        <v>0.237</v>
      </c>
      <c r="E62" s="16" t="s">
        <v>4</v>
      </c>
      <c r="F62" s="16" t="s">
        <v>63</v>
      </c>
    </row>
  </sheetData>
  <sheetProtection/>
  <printOptions/>
  <pageMargins left="0.7086614173228347" right="0.7086614173228347" top="0.35433070866141736" bottom="0.15748031496062992" header="0.31496062992125984" footer="0.31496062992125984"/>
  <pageSetup fitToHeight="1" fitToWidth="1" horizontalDpi="180" verticalDpi="18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2018-04-06T09:28:08Z</cp:lastPrinted>
  <dcterms:created xsi:type="dcterms:W3CDTF">2006-09-28T05:33:49Z</dcterms:created>
  <dcterms:modified xsi:type="dcterms:W3CDTF">2018-07-12T07:18:30Z</dcterms:modified>
  <cp:category/>
  <cp:version/>
  <cp:contentType/>
  <cp:contentStatus/>
</cp:coreProperties>
</file>